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Blad1" sheetId="1" r:id="rId3"/>
  </sheets>
  <definedNames/>
  <calcPr/>
</workbook>
</file>

<file path=xl/sharedStrings.xml><?xml version="1.0" encoding="utf-8"?>
<sst xmlns="http://schemas.openxmlformats.org/spreadsheetml/2006/main" count="14" uniqueCount="14">
  <si>
    <t>Finvikt (g)</t>
  </si>
  <si>
    <t>Pris</t>
  </si>
  <si>
    <t>Pris/g</t>
  </si>
  <si>
    <t>Datum (betalt)</t>
  </si>
  <si>
    <t>säljare</t>
  </si>
  <si>
    <t>viktat datum</t>
  </si>
  <si>
    <t>10g pamp</t>
  </si>
  <si>
    <t>1oz maple 2014</t>
  </si>
  <si>
    <t>4x Sovereign</t>
  </si>
  <si>
    <t>Summa</t>
  </si>
  <si>
    <t>Spot idag</t>
  </si>
  <si>
    <t>Värde idag</t>
  </si>
  <si>
    <t>Vinst</t>
  </si>
  <si>
    <t>Per år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</si>
</sst>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yyyy-mm-dd"/>
    <numFmt numFmtId="165" formatCode="yyyy-MM-dd"/>
    <numFmt numFmtId="166" formatCode="#,##0\ [$kr-41D]"/>
  </numFmts>
  <fonts count="7">
    <font>
      <sz val="10.0"/>
      <color rgb="FF000000"/>
      <name val="Arial"/>
    </font>
    <font/>
    <font>
      <sz val="10.0"/>
    </font>
    <font>
      <sz val="10.0"/>
      <color rgb="FF222222"/>
      <name val="Arial"/>
    </font>
    <font>
      <color rgb="FF222222"/>
      <name val="Arial"/>
    </font>
    <font>
      <b/>
    </font>
    <font>
      <b/>
      <color rgb="FF222222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top style="thin">
        <color rgb="FF000000"/>
      </top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vertical="center"/>
    </xf>
    <xf borderId="0" fillId="2" fontId="3" numFmtId="4" xfId="0" applyAlignment="1" applyFill="1" applyFont="1" applyNumberFormat="1">
      <alignment horizontal="right" shrinkToFit="0" vertical="center" wrapText="0"/>
    </xf>
    <xf borderId="0" fillId="2" fontId="3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readingOrder="0" vertical="center"/>
    </xf>
    <xf borderId="0" fillId="0" fontId="2" numFmtId="4" xfId="0" applyAlignment="1" applyFont="1" applyNumberFormat="1">
      <alignment vertical="center"/>
    </xf>
    <xf borderId="0" fillId="2" fontId="3" numFmtId="0" xfId="0" applyAlignment="1" applyFont="1">
      <alignment vertical="center"/>
    </xf>
    <xf borderId="0" fillId="0" fontId="2" numFmtId="164" xfId="0" applyAlignment="1" applyFont="1" applyNumberFormat="1">
      <alignment readingOrder="0" vertical="center"/>
    </xf>
    <xf borderId="1" fillId="0" fontId="1" numFmtId="0" xfId="0" applyAlignment="1" applyBorder="1" applyFont="1">
      <alignment vertical="center"/>
    </xf>
    <xf borderId="1" fillId="2" fontId="4" numFmtId="0" xfId="0" applyAlignment="1" applyBorder="1" applyFont="1">
      <alignment horizontal="right" shrinkToFit="0" vertical="center" wrapText="0"/>
    </xf>
    <xf borderId="0" fillId="0" fontId="1" numFmtId="0" xfId="0" applyAlignment="1" applyFont="1">
      <alignment vertical="center"/>
    </xf>
    <xf borderId="0" fillId="0" fontId="1" numFmtId="165" xfId="0" applyAlignment="1" applyFont="1" applyNumberFormat="1">
      <alignment vertical="center"/>
    </xf>
    <xf borderId="0" fillId="2" fontId="4" numFmtId="0" xfId="0" applyAlignment="1" applyFont="1">
      <alignment horizontal="right" shrinkToFit="0" vertical="center" wrapText="0"/>
    </xf>
    <xf borderId="0" fillId="0" fontId="5" numFmtId="0" xfId="0" applyAlignment="1" applyFont="1">
      <alignment readingOrder="0" vertical="center"/>
    </xf>
    <xf borderId="0" fillId="0" fontId="5" numFmtId="166" xfId="0" applyAlignment="1" applyFont="1" applyNumberFormat="1">
      <alignment readingOrder="0" vertical="center"/>
    </xf>
    <xf borderId="0" fillId="0" fontId="5" numFmtId="166" xfId="0" applyAlignment="1" applyFont="1" applyNumberFormat="1">
      <alignment vertical="center"/>
    </xf>
    <xf borderId="0" fillId="0" fontId="5" numFmtId="0" xfId="0" applyAlignment="1" applyFont="1">
      <alignment vertical="center"/>
    </xf>
    <xf borderId="0" fillId="0" fontId="5" numFmtId="10" xfId="0" applyAlignment="1" applyFont="1" applyNumberFormat="1">
      <alignment vertical="center"/>
    </xf>
    <xf borderId="0" fillId="2" fontId="6" numFmtId="10" xfId="0" applyAlignment="1" applyFont="1" applyNumberFormat="1">
      <alignment horizontal="right" shrinkToFit="0" vertical="center" wrapText="0"/>
    </xf>
    <xf borderId="0" fillId="0" fontId="1" numFmtId="0" xfId="0" applyAlignment="1" applyFont="1">
      <alignment readingOrder="0" vertical="center"/>
    </xf>
    <xf borderId="0" fillId="0" fontId="1" numFmtId="164" xfId="0" applyAlignment="1" applyFont="1" applyNumberFormat="1">
      <alignment readingOrder="0" vertical="center"/>
    </xf>
    <xf borderId="0" fillId="2" fontId="4" numFmtId="0" xfId="0" applyAlignment="1" applyFont="1">
      <alignment horizontal="right" shrinkToFit="0" vertical="top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8.29"/>
    <col customWidth="1" min="2" max="2" width="10.0"/>
    <col customWidth="1" min="3" max="3" width="10.29"/>
    <col customWidth="1" min="4" max="4" width="9.29"/>
    <col customWidth="1" min="5" max="5" width="12.86"/>
    <col customWidth="1" min="6" max="6" width="52.43"/>
    <col customWidth="1" min="7" max="8" width="11.14"/>
  </cols>
  <sheetData>
    <row r="1" ht="15.75" customHeight="1"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1"/>
      <c r="H1" s="1" t="s">
        <v>5</v>
      </c>
    </row>
    <row r="2">
      <c r="A2" s="3" t="s">
        <v>6</v>
      </c>
      <c r="B2" s="3">
        <v>10.0</v>
      </c>
      <c r="C2" s="3">
        <v>3459.0</v>
      </c>
      <c r="D2" s="4">
        <f t="shared" ref="D2:D4" si="1">C2/B2</f>
        <v>345.9</v>
      </c>
      <c r="E2" s="5">
        <v>42113.0</v>
      </c>
      <c r="F2" s="6"/>
      <c r="G2" s="7"/>
      <c r="H2" s="7">
        <f t="shared" ref="H2:H4" si="2">E2*B2/B$5</f>
        <v>5983.660131</v>
      </c>
    </row>
    <row r="3">
      <c r="A3" s="3" t="s">
        <v>7</v>
      </c>
      <c r="B3" s="8">
        <v>31.1</v>
      </c>
      <c r="C3" s="8">
        <v>10684.0</v>
      </c>
      <c r="D3" s="4">
        <f t="shared" si="1"/>
        <v>343.5369775</v>
      </c>
      <c r="E3" s="5">
        <v>42121.0</v>
      </c>
      <c r="F3" s="6"/>
      <c r="G3" s="7"/>
      <c r="H3" s="7">
        <f t="shared" si="2"/>
        <v>18612.7181</v>
      </c>
    </row>
    <row r="4">
      <c r="A4" s="6" t="s">
        <v>8</v>
      </c>
      <c r="B4" s="3">
        <f>7.32*4</f>
        <v>29.28</v>
      </c>
      <c r="C4" s="6">
        <v>10759.0</v>
      </c>
      <c r="D4" s="4">
        <f t="shared" si="1"/>
        <v>367.4521858</v>
      </c>
      <c r="E4" s="9">
        <v>43397.0</v>
      </c>
      <c r="F4" s="6"/>
      <c r="G4" s="7"/>
      <c r="H4" s="7">
        <f t="shared" si="2"/>
        <v>18054.33589</v>
      </c>
    </row>
    <row r="5" ht="15.75" customHeight="1">
      <c r="A5" s="10" t="s">
        <v>9</v>
      </c>
      <c r="B5" s="10">
        <f>SUM(B2:B4)</f>
        <v>70.38</v>
      </c>
      <c r="C5" s="10">
        <f>sum(C2:C4)</f>
        <v>24902</v>
      </c>
      <c r="D5" s="11"/>
      <c r="E5" s="12"/>
      <c r="F5" s="12"/>
      <c r="G5" s="13"/>
      <c r="H5" s="13">
        <f>SUM(H2:H4)</f>
        <v>42650.71412</v>
      </c>
    </row>
    <row r="6" ht="15.75" customHeight="1">
      <c r="A6" s="12"/>
      <c r="B6" s="12"/>
      <c r="C6" s="12"/>
      <c r="D6" s="14"/>
      <c r="E6" s="12"/>
      <c r="F6" s="12"/>
      <c r="G6" s="12"/>
      <c r="H6" s="12"/>
    </row>
    <row r="7" ht="15.75" customHeight="1">
      <c r="A7" s="15" t="s">
        <v>10</v>
      </c>
      <c r="B7" s="16">
        <v>380.0</v>
      </c>
      <c r="C7" s="12"/>
      <c r="D7" s="14"/>
      <c r="E7" s="12"/>
      <c r="F7" s="12"/>
      <c r="G7" s="12"/>
      <c r="H7" s="12"/>
    </row>
    <row r="8" ht="15.75" customHeight="1">
      <c r="A8" s="15" t="s">
        <v>11</v>
      </c>
      <c r="B8" s="17">
        <f>B5*B7</f>
        <v>26744.4</v>
      </c>
      <c r="C8" s="18"/>
      <c r="D8" s="14"/>
      <c r="E8" s="12"/>
      <c r="F8" s="12"/>
      <c r="G8" s="12"/>
      <c r="H8" s="12"/>
    </row>
    <row r="9" ht="15.75" customHeight="1">
      <c r="A9" s="15" t="s">
        <v>12</v>
      </c>
      <c r="B9" s="17">
        <f>B8-C5</f>
        <v>1842.4</v>
      </c>
      <c r="C9" s="19">
        <f>B9/C5</f>
        <v>0.07398602522</v>
      </c>
      <c r="D9" s="14"/>
      <c r="E9" s="12"/>
      <c r="F9" s="12"/>
    </row>
    <row r="10" ht="15.75" customHeight="1">
      <c r="A10" s="15" t="s">
        <v>13</v>
      </c>
      <c r="B10" s="20">
        <f>C9/((NOW()-H5)/365)</f>
        <v>0.03211456747</v>
      </c>
      <c r="C10" s="18"/>
      <c r="D10" s="14"/>
      <c r="E10" s="12"/>
      <c r="F10" s="12"/>
      <c r="G10" s="12"/>
      <c r="H10" s="12"/>
    </row>
    <row r="11" ht="15.75" customHeight="1">
      <c r="A11" s="21"/>
      <c r="B11" s="21"/>
      <c r="C11" s="21"/>
      <c r="D11" s="14"/>
      <c r="E11" s="22"/>
      <c r="F11" s="21"/>
      <c r="G11" s="12"/>
      <c r="H11" s="12"/>
    </row>
    <row r="12" ht="15.75" customHeight="1">
      <c r="A12" s="21"/>
      <c r="B12" s="21"/>
      <c r="C12" s="21"/>
      <c r="D12" s="14"/>
      <c r="E12" s="22"/>
      <c r="F12" s="21"/>
      <c r="G12" s="12"/>
      <c r="H12" s="12"/>
    </row>
    <row r="13" ht="15.75" customHeight="1">
      <c r="A13" s="21"/>
      <c r="B13" s="21"/>
      <c r="C13" s="21"/>
      <c r="D13" s="14"/>
      <c r="E13" s="22"/>
      <c r="F13" s="21"/>
      <c r="G13" s="12"/>
      <c r="H13" s="12"/>
    </row>
    <row r="14" ht="15.75" customHeight="1">
      <c r="D14" s="23"/>
    </row>
    <row r="15" ht="15.75" customHeight="1">
      <c r="D15" s="23"/>
    </row>
    <row r="16" ht="15.75" customHeight="1">
      <c r="D16" s="23"/>
    </row>
    <row r="17" ht="15.75" customHeight="1">
      <c r="D17" s="23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drawing r:id="rId1"/>
</worksheet>
</file>